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75" windowWidth="18765" windowHeight="11595"/>
  </bookViews>
  <sheets>
    <sheet name="CRAM-based" sheetId="1" r:id="rId1"/>
  </sheets>
  <definedNames>
    <definedName name="_xlnm.Print_Area" localSheetId="0">'CRAM-based'!$A$1:$J$36</definedName>
  </definedNames>
  <calcPr calcId="125725"/>
</workbook>
</file>

<file path=xl/calcChain.xml><?xml version="1.0" encoding="utf-8"?>
<calcChain xmlns="http://schemas.openxmlformats.org/spreadsheetml/2006/main">
  <c r="C29" i="1"/>
  <c r="D29"/>
  <c r="G29" l="1"/>
  <c r="F29"/>
  <c r="E29"/>
  <c r="B29"/>
  <c r="G26"/>
  <c r="G25"/>
  <c r="G24"/>
  <c r="G23"/>
  <c r="G22"/>
  <c r="F27"/>
  <c r="F28" s="1"/>
  <c r="E27"/>
  <c r="E28" s="1"/>
  <c r="F14"/>
  <c r="F15" s="1"/>
  <c r="E14"/>
  <c r="E15" s="1"/>
  <c r="G13"/>
  <c r="G12"/>
  <c r="G11"/>
  <c r="F19"/>
  <c r="F20" s="1"/>
  <c r="E19"/>
  <c r="E20" s="1"/>
  <c r="G17"/>
  <c r="G18"/>
  <c r="F8"/>
  <c r="F9" s="1"/>
  <c r="E8"/>
  <c r="G7"/>
  <c r="G6"/>
  <c r="G5"/>
  <c r="G4"/>
  <c r="C27"/>
  <c r="C28" s="1"/>
  <c r="B27"/>
  <c r="B28" s="1"/>
  <c r="C19"/>
  <c r="C20" s="1"/>
  <c r="C14"/>
  <c r="C15" s="1"/>
  <c r="C8"/>
  <c r="D26"/>
  <c r="D25"/>
  <c r="D24"/>
  <c r="D23"/>
  <c r="D22"/>
  <c r="D18"/>
  <c r="D17"/>
  <c r="D13"/>
  <c r="D12"/>
  <c r="D11"/>
  <c r="D7"/>
  <c r="D6"/>
  <c r="D5"/>
  <c r="D4"/>
  <c r="B19"/>
  <c r="B20" s="1"/>
  <c r="B14"/>
  <c r="B15" s="1"/>
  <c r="B8"/>
  <c r="H27" l="1"/>
  <c r="H29" s="1"/>
  <c r="G27"/>
  <c r="G8"/>
  <c r="G14"/>
  <c r="G15"/>
  <c r="G19"/>
  <c r="E9"/>
  <c r="D27"/>
  <c r="D19"/>
  <c r="D15"/>
  <c r="D20"/>
  <c r="D8"/>
  <c r="D14"/>
  <c r="B9"/>
  <c r="C9"/>
  <c r="D28"/>
  <c r="G9"/>
  <c r="G20"/>
  <c r="G28"/>
  <c r="J29" l="1"/>
  <c r="D9"/>
</calcChain>
</file>

<file path=xl/sharedStrings.xml><?xml version="1.0" encoding="utf-8"?>
<sst xmlns="http://schemas.openxmlformats.org/spreadsheetml/2006/main" count="46" uniqueCount="40">
  <si>
    <t>4.1 Buffer and Landscape Context</t>
  </si>
  <si>
    <t>4.1.1 Landscape Connectivity</t>
  </si>
  <si>
    <t>4.1.2 Percent of AA with Buffer</t>
  </si>
  <si>
    <t>4.1.3 Average Buffer Width</t>
  </si>
  <si>
    <t>4.1.4 Buffer Condition</t>
  </si>
  <si>
    <t>4.2 Attribute 2: Hydrology</t>
  </si>
  <si>
    <t>4.2.1 Water Source</t>
  </si>
  <si>
    <t>4.2.2 Hydroperiod or Channel Stability</t>
  </si>
  <si>
    <t>4.2.3 Hydrologic Connectivity</t>
  </si>
  <si>
    <t>4.3 Attribute 3: Physical Structure</t>
  </si>
  <si>
    <t>4.3.1 Structural Patch Richness</t>
  </si>
  <si>
    <t>4.3.2 Topographic Complexity</t>
  </si>
  <si>
    <t>4.4 Attribute 4: Biotic Structure</t>
  </si>
  <si>
    <r>
      <t>Impact</t>
    </r>
    <r>
      <rPr>
        <vertAlign val="subscript"/>
        <sz val="10"/>
        <rFont val="Arial"/>
        <family val="2"/>
      </rPr>
      <t>Before</t>
    </r>
  </si>
  <si>
    <r>
      <t>Impact</t>
    </r>
    <r>
      <rPr>
        <vertAlign val="subscript"/>
        <sz val="10"/>
        <rFont val="Arial"/>
        <family val="2"/>
      </rPr>
      <t>After</t>
    </r>
  </si>
  <si>
    <r>
      <t>Mitigation</t>
    </r>
    <r>
      <rPr>
        <vertAlign val="subscript"/>
        <sz val="10"/>
        <rFont val="Arial"/>
        <family val="2"/>
      </rPr>
      <t>Before</t>
    </r>
  </si>
  <si>
    <r>
      <t>Impact</t>
    </r>
    <r>
      <rPr>
        <vertAlign val="subscript"/>
        <sz val="10"/>
        <rFont val="Arial"/>
        <family val="2"/>
      </rPr>
      <t>delta</t>
    </r>
  </si>
  <si>
    <r>
      <t>Mitigation</t>
    </r>
    <r>
      <rPr>
        <vertAlign val="subscript"/>
        <sz val="10"/>
        <rFont val="Arial"/>
        <family val="2"/>
      </rPr>
      <t>After</t>
    </r>
  </si>
  <si>
    <t>Functions/conditions</t>
  </si>
  <si>
    <t xml:space="preserve">Instructions: </t>
  </si>
  <si>
    <t>(CRAM example)</t>
  </si>
  <si>
    <t>4.4.1 Number of Plant Layers</t>
  </si>
  <si>
    <t>4.4.3 Percent Invasion</t>
  </si>
  <si>
    <t>RAW SCORE</t>
  </si>
  <si>
    <t>FINAL SCORE</t>
  </si>
  <si>
    <t>OVERALL SCORE</t>
  </si>
  <si>
    <r>
      <t>Mitigation</t>
    </r>
    <r>
      <rPr>
        <vertAlign val="subscript"/>
        <sz val="10"/>
        <rFont val="Arial"/>
        <family val="2"/>
      </rPr>
      <t>delta</t>
    </r>
  </si>
  <si>
    <t>Attachment 12501.4-SPD - Before-After-Mitigation-Impact (BAMI) procedure</t>
  </si>
  <si>
    <t>Baseline ratio:</t>
  </si>
  <si>
    <t>: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</si>
  <si>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Choose functional method.  Acceptable functional assessment methods must be aquatic resource-based, standardized, comparable from site to site, peer-reviewed, and must be approved by the applicable Corps District.</t>
    </r>
  </si>
  <si>
    <r>
      <t>Quotient=ABS(M/I)</t>
    </r>
    <r>
      <rPr>
        <vertAlign val="subscript"/>
        <sz val="10"/>
        <rFont val="Arial"/>
        <family val="2"/>
      </rPr>
      <t>deltas</t>
    </r>
  </si>
  <si>
    <r>
      <rPr>
        <b/>
        <sz val="10"/>
        <rFont val="Arial"/>
        <family val="2"/>
      </rPr>
      <t>5.</t>
    </r>
    <r>
      <rPr>
        <sz val="10"/>
        <rFont val="Arial"/>
        <family val="2"/>
      </rPr>
      <t xml:space="preserve"> To get baseline ratio: If quotient (Q) is less than 1, baseline ratio = 1/Q : 1; if quotient is greater than 1, baseline ratio = 1 : Q.</t>
    </r>
  </si>
  <si>
    <t>4.4.4 Interspersion/Zonation</t>
  </si>
  <si>
    <t>4.4.5 Vertical Structure</t>
  </si>
  <si>
    <t>4.4.2 Co-Dominant Species</t>
  </si>
  <si>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List functions/condition categories in leftmost column.</t>
    </r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</si>
  <si>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 Utilize Before-After-Mitigation-Impact (BAMI) procedure above to calculate function deltas.</t>
    </r>
  </si>
  <si>
    <r>
      <rPr>
        <b/>
        <sz val="10"/>
        <rFont val="Arial"/>
        <family val="2"/>
      </rPr>
      <t>6.</t>
    </r>
    <r>
      <rPr>
        <sz val="10"/>
        <rFont val="Arial"/>
        <family val="2"/>
      </rPr>
      <t xml:space="preserve"> Input Step 3 baseline ratio into the checklist document.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</si>
  <si>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Obtain absolute value (ABS*) of quotient of mitigation-delta over impact-delta for overall score (if method has no overall score, use median of quotients for function categories or individual functions).  *Absolute value is the nonnegative number for any real number, so if your quotient is negative, simply drop the negative sign to get the ABS.  For example: the ABS of -9/3 = 3.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</si>
</sst>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20" fontId="0" fillId="0" borderId="0" xfId="0" applyNumberFormat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2" fontId="0" fillId="0" borderId="0" xfId="0" applyNumberFormat="1" applyFill="1" applyAlignment="1">
      <alignment horizontal="right"/>
    </xf>
    <xf numFmtId="0" fontId="4" fillId="2" borderId="0" xfId="0" applyFont="1" applyFill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4" fillId="0" borderId="0" xfId="0" applyFont="1"/>
    <xf numFmtId="1" fontId="3" fillId="0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3" fillId="0" borderId="0" xfId="0" applyFont="1"/>
    <xf numFmtId="1" fontId="4" fillId="3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4" fillId="0" borderId="10" xfId="0" applyNumberFormat="1" applyFont="1" applyFill="1" applyBorder="1" applyAlignment="1"/>
    <xf numFmtId="0" fontId="4" fillId="0" borderId="11" xfId="0" applyFont="1" applyBorder="1"/>
    <xf numFmtId="164" fontId="4" fillId="0" borderId="3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center" wrapText="1"/>
    </xf>
    <xf numFmtId="2" fontId="3" fillId="0" borderId="9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9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13" fontId="4" fillId="3" borderId="10" xfId="0" applyNumberFormat="1" applyFont="1" applyFill="1" applyBorder="1" applyAlignment="1">
      <alignment horizontal="center"/>
    </xf>
    <xf numFmtId="13" fontId="4" fillId="3" borderId="11" xfId="0" applyNumberFormat="1" applyFont="1" applyFill="1" applyBorder="1" applyAlignment="1">
      <alignment horizontal="center"/>
    </xf>
    <xf numFmtId="13" fontId="4" fillId="3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zoomScaleNormal="100" workbookViewId="0">
      <selection activeCell="H5" sqref="H5"/>
    </sheetView>
  </sheetViews>
  <sheetFormatPr defaultRowHeight="12.75"/>
  <cols>
    <col min="1" max="1" width="31.85546875" customWidth="1"/>
    <col min="2" max="2" width="10.5703125" style="1" bestFit="1" customWidth="1"/>
    <col min="3" max="3" width="9.5703125" style="1" bestFit="1" customWidth="1"/>
    <col min="4" max="4" width="9.42578125" style="1" bestFit="1" customWidth="1"/>
    <col min="5" max="5" width="13.140625" style="1" bestFit="1" customWidth="1"/>
    <col min="6" max="6" width="12" style="1" bestFit="1" customWidth="1"/>
    <col min="7" max="7" width="12.140625" style="14" bestFit="1" customWidth="1"/>
    <col min="8" max="8" width="7.42578125" customWidth="1"/>
    <col min="9" max="9" width="1.5703125" bestFit="1" customWidth="1"/>
    <col min="10" max="10" width="14.42578125" bestFit="1" customWidth="1"/>
  </cols>
  <sheetData>
    <row r="1" spans="1:11">
      <c r="A1" s="23" t="s">
        <v>27</v>
      </c>
      <c r="F1" s="23" t="s">
        <v>20</v>
      </c>
    </row>
    <row r="2" spans="1:11" ht="15.75">
      <c r="A2" t="s">
        <v>18</v>
      </c>
      <c r="B2" s="1" t="s">
        <v>13</v>
      </c>
      <c r="C2" s="1" t="s">
        <v>14</v>
      </c>
      <c r="D2" s="22" t="s">
        <v>16</v>
      </c>
      <c r="E2" s="2" t="s">
        <v>15</v>
      </c>
      <c r="F2" s="1" t="s">
        <v>17</v>
      </c>
      <c r="G2" s="24" t="s">
        <v>26</v>
      </c>
      <c r="H2" s="43"/>
      <c r="I2" s="1"/>
    </row>
    <row r="3" spans="1:11">
      <c r="A3" s="18" t="s">
        <v>0</v>
      </c>
      <c r="B3" s="19"/>
      <c r="C3" s="19"/>
      <c r="D3" s="19"/>
      <c r="E3" s="19"/>
      <c r="F3" s="19"/>
      <c r="G3" s="20"/>
      <c r="H3" s="6"/>
      <c r="I3" s="5"/>
    </row>
    <row r="4" spans="1:11">
      <c r="A4" s="21" t="s">
        <v>1</v>
      </c>
      <c r="B4" s="25">
        <v>9</v>
      </c>
      <c r="C4" s="25">
        <v>3</v>
      </c>
      <c r="D4" s="26">
        <f t="shared" ref="D4:D9" si="0">C4-B4</f>
        <v>-6</v>
      </c>
      <c r="E4" s="25">
        <v>6</v>
      </c>
      <c r="F4" s="25">
        <v>6</v>
      </c>
      <c r="G4" s="26">
        <f t="shared" ref="G4:G9" si="1">F4-E4</f>
        <v>0</v>
      </c>
    </row>
    <row r="5" spans="1:11">
      <c r="A5" s="21" t="s">
        <v>2</v>
      </c>
      <c r="B5" s="25">
        <v>12</v>
      </c>
      <c r="C5" s="25">
        <v>6</v>
      </c>
      <c r="D5" s="26">
        <f t="shared" si="0"/>
        <v>-6</v>
      </c>
      <c r="E5" s="25">
        <v>3</v>
      </c>
      <c r="F5" s="25">
        <v>9</v>
      </c>
      <c r="G5" s="26">
        <f t="shared" si="1"/>
        <v>6</v>
      </c>
      <c r="H5" s="6"/>
      <c r="J5" s="5"/>
    </row>
    <row r="6" spans="1:11">
      <c r="A6" s="21" t="s">
        <v>3</v>
      </c>
      <c r="B6" s="25">
        <v>3</v>
      </c>
      <c r="C6" s="25">
        <v>3</v>
      </c>
      <c r="D6" s="26">
        <f t="shared" si="0"/>
        <v>0</v>
      </c>
      <c r="E6" s="25">
        <v>3</v>
      </c>
      <c r="F6" s="25">
        <v>12</v>
      </c>
      <c r="G6" s="26">
        <f t="shared" si="1"/>
        <v>9</v>
      </c>
    </row>
    <row r="7" spans="1:11">
      <c r="A7" s="21" t="s">
        <v>4</v>
      </c>
      <c r="B7" s="25">
        <v>6</v>
      </c>
      <c r="C7" s="25">
        <v>6</v>
      </c>
      <c r="D7" s="26">
        <f t="shared" si="0"/>
        <v>0</v>
      </c>
      <c r="E7" s="25">
        <v>3</v>
      </c>
      <c r="F7" s="25">
        <v>9</v>
      </c>
      <c r="G7" s="26">
        <f t="shared" si="1"/>
        <v>6</v>
      </c>
      <c r="H7" s="3"/>
      <c r="I7" s="3"/>
      <c r="J7" s="3"/>
      <c r="K7" s="3"/>
    </row>
    <row r="8" spans="1:11">
      <c r="A8" s="18" t="s">
        <v>23</v>
      </c>
      <c r="B8" s="27">
        <f xml:space="preserve"> B4+SQRT(B7*SQRT(B5*B6))</f>
        <v>15</v>
      </c>
      <c r="C8" s="27">
        <f xml:space="preserve"> C4+SQRT(C7*SQRT(C5*C6))</f>
        <v>8.0453784915222872</v>
      </c>
      <c r="D8" s="28">
        <f t="shared" si="0"/>
        <v>-6.9546215084777128</v>
      </c>
      <c r="E8" s="27">
        <f xml:space="preserve"> E4+SQRT(E7*SQRT(E5*E6))</f>
        <v>9</v>
      </c>
      <c r="F8" s="27">
        <f xml:space="preserve"> F4+SQRT(F7*SQRT(F5*F6))</f>
        <v>15.671129386411877</v>
      </c>
      <c r="G8" s="28">
        <f t="shared" si="1"/>
        <v>6.6711293864118772</v>
      </c>
      <c r="H8" s="3"/>
      <c r="I8" s="3"/>
      <c r="J8" s="3"/>
      <c r="K8" s="3"/>
    </row>
    <row r="9" spans="1:11">
      <c r="A9" s="18" t="s">
        <v>24</v>
      </c>
      <c r="B9" s="27">
        <f>ROUNDUP(((B8/24)*100),1)</f>
        <v>62.5</v>
      </c>
      <c r="C9" s="27">
        <f>ROUNDUP(((C8/24)*100),1)</f>
        <v>33.6</v>
      </c>
      <c r="D9" s="28">
        <f t="shared" si="0"/>
        <v>-28.9</v>
      </c>
      <c r="E9" s="27">
        <f>ROUNDUP(((E8/24)*100),1)</f>
        <v>37.5</v>
      </c>
      <c r="F9" s="27">
        <f>ROUNDUP(((F8/24)*100),1)</f>
        <v>65.3</v>
      </c>
      <c r="G9" s="28">
        <f t="shared" si="1"/>
        <v>27.799999999999997</v>
      </c>
      <c r="H9" s="3"/>
      <c r="I9" s="3"/>
      <c r="J9" s="3"/>
      <c r="K9" s="3"/>
    </row>
    <row r="10" spans="1:11">
      <c r="A10" s="11" t="s">
        <v>5</v>
      </c>
      <c r="B10" s="9"/>
      <c r="C10" s="9"/>
      <c r="D10" s="13"/>
      <c r="E10" s="9"/>
      <c r="F10" s="9"/>
      <c r="G10" s="13"/>
      <c r="H10" s="3"/>
      <c r="I10" s="3"/>
      <c r="J10" s="3"/>
      <c r="K10" s="3"/>
    </row>
    <row r="11" spans="1:11">
      <c r="A11" s="3" t="s">
        <v>6</v>
      </c>
      <c r="B11" s="29">
        <v>6</v>
      </c>
      <c r="C11" s="29">
        <v>6</v>
      </c>
      <c r="D11" s="30">
        <f>C11-B11</f>
        <v>0</v>
      </c>
      <c r="E11" s="29">
        <v>6</v>
      </c>
      <c r="F11" s="29">
        <v>6</v>
      </c>
      <c r="G11" s="30">
        <f t="shared" ref="G11:G15" si="2">F11-E11</f>
        <v>0</v>
      </c>
    </row>
    <row r="12" spans="1:11">
      <c r="A12" s="3" t="s">
        <v>7</v>
      </c>
      <c r="B12" s="29">
        <v>9</v>
      </c>
      <c r="C12" s="29">
        <v>12</v>
      </c>
      <c r="D12" s="30">
        <f>C12-B12</f>
        <v>3</v>
      </c>
      <c r="E12" s="29">
        <v>3</v>
      </c>
      <c r="F12" s="29">
        <v>9</v>
      </c>
      <c r="G12" s="30">
        <f t="shared" si="2"/>
        <v>6</v>
      </c>
    </row>
    <row r="13" spans="1:11">
      <c r="A13" s="3" t="s">
        <v>8</v>
      </c>
      <c r="B13" s="29">
        <v>12</v>
      </c>
      <c r="C13" s="29">
        <v>9</v>
      </c>
      <c r="D13" s="30">
        <f>C13-B13</f>
        <v>-3</v>
      </c>
      <c r="E13" s="29">
        <v>3</v>
      </c>
      <c r="F13" s="29">
        <v>12</v>
      </c>
      <c r="G13" s="30">
        <f t="shared" si="2"/>
        <v>9</v>
      </c>
    </row>
    <row r="14" spans="1:11">
      <c r="A14" s="11" t="s">
        <v>23</v>
      </c>
      <c r="B14" s="31">
        <f xml:space="preserve"> SUM(B11:B13)</f>
        <v>27</v>
      </c>
      <c r="C14" s="31">
        <f xml:space="preserve"> SUM(C11:C13)</f>
        <v>27</v>
      </c>
      <c r="D14" s="33">
        <f>C14-B14</f>
        <v>0</v>
      </c>
      <c r="E14" s="31">
        <f xml:space="preserve"> SUM(E11:E13)</f>
        <v>12</v>
      </c>
      <c r="F14" s="31">
        <f xml:space="preserve"> SUM(F11:F13)</f>
        <v>27</v>
      </c>
      <c r="G14" s="33">
        <f t="shared" si="2"/>
        <v>15</v>
      </c>
    </row>
    <row r="15" spans="1:11">
      <c r="A15" s="11" t="s">
        <v>24</v>
      </c>
      <c r="B15" s="31">
        <f>ROUNDUP(((B14/36)*100),1)</f>
        <v>75</v>
      </c>
      <c r="C15" s="31">
        <f>ROUNDUP(((C14/36)*100),1)</f>
        <v>75</v>
      </c>
      <c r="D15" s="33">
        <f>C15-B15</f>
        <v>0</v>
      </c>
      <c r="E15" s="31">
        <f>ROUNDUP(((E14/36)*100),1)</f>
        <v>33.4</v>
      </c>
      <c r="F15" s="31">
        <f>ROUNDUP(((F14/36)*100),1)</f>
        <v>75</v>
      </c>
      <c r="G15" s="33">
        <f t="shared" si="2"/>
        <v>41.6</v>
      </c>
    </row>
    <row r="16" spans="1:11">
      <c r="A16" s="18" t="s">
        <v>9</v>
      </c>
      <c r="B16" s="19"/>
      <c r="C16" s="19"/>
      <c r="D16" s="20"/>
      <c r="E16" s="19"/>
      <c r="F16" s="19"/>
      <c r="G16" s="20"/>
    </row>
    <row r="17" spans="1:11">
      <c r="A17" s="21" t="s">
        <v>10</v>
      </c>
      <c r="B17" s="25">
        <v>6</v>
      </c>
      <c r="C17" s="25">
        <v>3</v>
      </c>
      <c r="D17" s="26">
        <f>C17-B17</f>
        <v>-3</v>
      </c>
      <c r="E17" s="25">
        <v>3</v>
      </c>
      <c r="F17" s="25">
        <v>9</v>
      </c>
      <c r="G17" s="26">
        <f>F17-E17</f>
        <v>6</v>
      </c>
    </row>
    <row r="18" spans="1:11">
      <c r="A18" s="21" t="s">
        <v>11</v>
      </c>
      <c r="B18" s="25">
        <v>6</v>
      </c>
      <c r="C18" s="25">
        <v>3</v>
      </c>
      <c r="D18" s="26">
        <f>C18-B18</f>
        <v>-3</v>
      </c>
      <c r="E18" s="25">
        <v>3</v>
      </c>
      <c r="F18" s="25">
        <v>6</v>
      </c>
      <c r="G18" s="26">
        <f>F18-E18</f>
        <v>3</v>
      </c>
    </row>
    <row r="19" spans="1:11">
      <c r="A19" s="18" t="s">
        <v>23</v>
      </c>
      <c r="B19" s="27">
        <f xml:space="preserve"> SUM(B17:B18)</f>
        <v>12</v>
      </c>
      <c r="C19" s="27">
        <f xml:space="preserve"> SUM(C17:C18)</f>
        <v>6</v>
      </c>
      <c r="D19" s="28">
        <f>C19-B19</f>
        <v>-6</v>
      </c>
      <c r="E19" s="27">
        <f xml:space="preserve"> SUM(E17:E18)</f>
        <v>6</v>
      </c>
      <c r="F19" s="27">
        <f xml:space="preserve"> SUM(F17:F18)</f>
        <v>15</v>
      </c>
      <c r="G19" s="28">
        <f>F19-E19</f>
        <v>9</v>
      </c>
    </row>
    <row r="20" spans="1:11">
      <c r="A20" s="18" t="s">
        <v>24</v>
      </c>
      <c r="B20" s="27">
        <f>ROUNDUP(((B19/24)*100),1)</f>
        <v>50</v>
      </c>
      <c r="C20" s="27">
        <f>ROUNDUP(((C19/24)*100),1)</f>
        <v>25</v>
      </c>
      <c r="D20" s="28">
        <f>C20-B20</f>
        <v>-25</v>
      </c>
      <c r="E20" s="27">
        <f>ROUNDUP(((E19/24)*100),1)</f>
        <v>25</v>
      </c>
      <c r="F20" s="27">
        <f>ROUNDUP(((F19/24)*100),1)</f>
        <v>62.5</v>
      </c>
      <c r="G20" s="28">
        <f>F20-E20</f>
        <v>37.5</v>
      </c>
    </row>
    <row r="21" spans="1:11">
      <c r="A21" s="11" t="s">
        <v>12</v>
      </c>
      <c r="B21" s="9"/>
      <c r="C21" s="9"/>
      <c r="D21" s="13"/>
      <c r="E21" s="9"/>
      <c r="F21" s="9"/>
      <c r="G21" s="13"/>
      <c r="H21" s="4"/>
    </row>
    <row r="22" spans="1:11">
      <c r="A22" s="8" t="s">
        <v>21</v>
      </c>
      <c r="B22" s="29">
        <v>12</v>
      </c>
      <c r="C22" s="29">
        <v>9</v>
      </c>
      <c r="D22" s="30">
        <f t="shared" ref="D22:D28" si="3">C22-B22</f>
        <v>-3</v>
      </c>
      <c r="E22" s="29">
        <v>6</v>
      </c>
      <c r="F22" s="29">
        <v>9</v>
      </c>
      <c r="G22" s="30">
        <f>F22-E22</f>
        <v>3</v>
      </c>
    </row>
    <row r="23" spans="1:11">
      <c r="A23" s="8" t="s">
        <v>35</v>
      </c>
      <c r="B23" s="29">
        <v>6</v>
      </c>
      <c r="C23" s="29">
        <v>6</v>
      </c>
      <c r="D23" s="30">
        <f t="shared" si="3"/>
        <v>0</v>
      </c>
      <c r="E23" s="29">
        <v>6</v>
      </c>
      <c r="F23" s="29">
        <v>12</v>
      </c>
      <c r="G23" s="30">
        <f t="shared" ref="G23:G28" si="4">F23-E23</f>
        <v>6</v>
      </c>
    </row>
    <row r="24" spans="1:11">
      <c r="A24" s="8" t="s">
        <v>22</v>
      </c>
      <c r="B24" s="29">
        <v>6</v>
      </c>
      <c r="C24" s="29">
        <v>9</v>
      </c>
      <c r="D24" s="30">
        <f t="shared" si="3"/>
        <v>3</v>
      </c>
      <c r="E24" s="29">
        <v>3</v>
      </c>
      <c r="F24" s="29">
        <v>12</v>
      </c>
      <c r="G24" s="30">
        <f t="shared" si="4"/>
        <v>9</v>
      </c>
    </row>
    <row r="25" spans="1:11" ht="13.5" thickBot="1">
      <c r="A25" s="8" t="s">
        <v>33</v>
      </c>
      <c r="B25" s="29">
        <v>9</v>
      </c>
      <c r="C25" s="29">
        <v>3</v>
      </c>
      <c r="D25" s="30">
        <f t="shared" si="3"/>
        <v>-6</v>
      </c>
      <c r="E25" s="29">
        <v>3</v>
      </c>
      <c r="F25" s="29">
        <v>9</v>
      </c>
      <c r="G25" s="30">
        <f t="shared" si="4"/>
        <v>6</v>
      </c>
    </row>
    <row r="26" spans="1:11" ht="15.75" customHeight="1">
      <c r="A26" s="8" t="s">
        <v>34</v>
      </c>
      <c r="B26" s="29">
        <v>6</v>
      </c>
      <c r="C26" s="29">
        <v>3</v>
      </c>
      <c r="D26" s="30">
        <f t="shared" si="3"/>
        <v>-3</v>
      </c>
      <c r="E26" s="29">
        <v>3</v>
      </c>
      <c r="F26" s="29">
        <v>6</v>
      </c>
      <c r="G26" s="41">
        <f t="shared" si="4"/>
        <v>3</v>
      </c>
      <c r="H26" s="50" t="s">
        <v>31</v>
      </c>
      <c r="I26" s="51"/>
      <c r="J26" s="52"/>
    </row>
    <row r="27" spans="1:11" ht="13.5" thickBot="1">
      <c r="A27" s="11" t="s">
        <v>23</v>
      </c>
      <c r="B27" s="32">
        <f>((AVERAGE(B22:B24))+B25+B26)</f>
        <v>23</v>
      </c>
      <c r="C27" s="32">
        <f>((AVERAGE(C22:C24))+C25+C26)</f>
        <v>14</v>
      </c>
      <c r="D27" s="33">
        <f t="shared" si="3"/>
        <v>-9</v>
      </c>
      <c r="E27" s="32">
        <f>((AVERAGE(E22:E24))+E25+E26)</f>
        <v>11</v>
      </c>
      <c r="F27" s="32">
        <f>((AVERAGE(F22:F24))+F25+F26)</f>
        <v>26</v>
      </c>
      <c r="G27" s="42">
        <f t="shared" si="4"/>
        <v>15</v>
      </c>
      <c r="H27" s="53">
        <f>ABS(G29/D29)</f>
        <v>1.9</v>
      </c>
      <c r="I27" s="54"/>
      <c r="J27" s="55"/>
      <c r="K27" s="38"/>
    </row>
    <row r="28" spans="1:11" ht="13.5" thickBot="1">
      <c r="A28" s="18" t="s">
        <v>24</v>
      </c>
      <c r="B28" s="27">
        <f>ROUNDUP(((B27/36)*100),1)</f>
        <v>63.9</v>
      </c>
      <c r="C28" s="27">
        <f>ROUNDUP(((C27/36)*100),1)</f>
        <v>38.9</v>
      </c>
      <c r="D28" s="28">
        <f t="shared" si="3"/>
        <v>-25</v>
      </c>
      <c r="E28" s="27">
        <f>ROUNDUP(((E27/36)*100),1)</f>
        <v>30.6</v>
      </c>
      <c r="F28" s="27">
        <f>ROUNDUP(((F27/36)*100),1)</f>
        <v>72.3</v>
      </c>
      <c r="G28" s="40">
        <f t="shared" si="4"/>
        <v>41.699999999999996</v>
      </c>
      <c r="H28" s="47" t="s">
        <v>28</v>
      </c>
      <c r="I28" s="48"/>
      <c r="J28" s="49"/>
    </row>
    <row r="29" spans="1:11" ht="13.5" thickBot="1">
      <c r="A29" s="34" t="s">
        <v>25</v>
      </c>
      <c r="B29" s="35">
        <f>ROUNDUP(AVERAGE(B9,B15,B20,B28), 0)</f>
        <v>63</v>
      </c>
      <c r="C29" s="36">
        <f>ROUNDUP(AVERAGE(C9,C15,C20,C28), 0)</f>
        <v>44</v>
      </c>
      <c r="D29" s="37">
        <f>ROUNDUP(AVERAGE(D9,D15,D20,D28), 0)</f>
        <v>-20</v>
      </c>
      <c r="E29" s="36">
        <f t="shared" ref="E29:G29" si="5">ROUNDUP(AVERAGE(E9,E15,E20,E28), 0)</f>
        <v>32</v>
      </c>
      <c r="F29" s="36">
        <f t="shared" si="5"/>
        <v>69</v>
      </c>
      <c r="G29" s="39">
        <f t="shared" si="5"/>
        <v>38</v>
      </c>
      <c r="H29" s="44">
        <f>IF(H27&lt;1,(1/H27),1)</f>
        <v>1</v>
      </c>
      <c r="I29" s="45" t="s">
        <v>29</v>
      </c>
      <c r="J29" s="46">
        <f>IF(H27&gt;1,H27,1)</f>
        <v>1.9</v>
      </c>
    </row>
    <row r="30" spans="1:11">
      <c r="A30" s="10" t="s">
        <v>19</v>
      </c>
      <c r="B30" s="12"/>
      <c r="C30" s="12"/>
      <c r="D30" s="15"/>
      <c r="E30" s="12"/>
      <c r="F30" s="12"/>
      <c r="G30" s="13"/>
      <c r="H30" s="16"/>
    </row>
    <row r="31" spans="1:11" ht="28.5" customHeight="1">
      <c r="A31" s="58" t="s">
        <v>30</v>
      </c>
      <c r="B31" s="58"/>
      <c r="C31" s="58"/>
      <c r="D31" s="58"/>
      <c r="E31" s="58"/>
      <c r="F31" s="58"/>
      <c r="G31" s="58"/>
      <c r="H31" s="58"/>
      <c r="I31" s="7"/>
    </row>
    <row r="32" spans="1:11">
      <c r="A32" s="58" t="s">
        <v>36</v>
      </c>
      <c r="B32" s="58"/>
      <c r="C32" s="58"/>
      <c r="D32" s="58"/>
      <c r="E32" s="58"/>
      <c r="F32" s="58"/>
      <c r="G32" s="58"/>
      <c r="H32" s="58"/>
      <c r="I32" s="16"/>
    </row>
    <row r="33" spans="1:9">
      <c r="A33" s="56" t="s">
        <v>37</v>
      </c>
      <c r="B33" s="56"/>
      <c r="C33" s="56"/>
      <c r="D33" s="56"/>
      <c r="E33" s="56"/>
      <c r="F33" s="56"/>
      <c r="G33" s="56"/>
      <c r="H33" s="56"/>
      <c r="I33" s="17"/>
    </row>
    <row r="34" spans="1:9" ht="42.75" customHeight="1">
      <c r="A34" s="58" t="s">
        <v>39</v>
      </c>
      <c r="B34" s="58"/>
      <c r="C34" s="58"/>
      <c r="D34" s="58"/>
      <c r="E34" s="58"/>
      <c r="F34" s="58"/>
      <c r="G34" s="58"/>
      <c r="H34" s="58"/>
      <c r="I34" s="17"/>
    </row>
    <row r="35" spans="1:9">
      <c r="A35" s="57" t="s">
        <v>32</v>
      </c>
      <c r="B35" s="57"/>
      <c r="C35" s="57"/>
      <c r="D35" s="57"/>
      <c r="E35" s="57"/>
      <c r="F35" s="57"/>
      <c r="G35" s="57"/>
      <c r="H35" s="57"/>
      <c r="I35" s="17"/>
    </row>
    <row r="36" spans="1:9">
      <c r="A36" s="38" t="s">
        <v>38</v>
      </c>
    </row>
    <row r="38" spans="1:9">
      <c r="A38" s="38"/>
    </row>
  </sheetData>
  <mergeCells count="8">
    <mergeCell ref="H28:J28"/>
    <mergeCell ref="H26:J26"/>
    <mergeCell ref="H27:J27"/>
    <mergeCell ref="A33:H33"/>
    <mergeCell ref="A35:H35"/>
    <mergeCell ref="A31:H31"/>
    <mergeCell ref="A34:H34"/>
    <mergeCell ref="A32:H32"/>
  </mergeCells>
  <phoneticPr fontId="1" type="noConversion"/>
  <pageMargins left="0.75" right="0.75" top="0.25" bottom="0.54625000000000001" header="0.25" footer="0.5"/>
  <pageSetup orientation="landscape" r:id="rId1"/>
  <headerFooter alignWithMargins="0">
    <oddFooter xml:space="preserve">&amp;CCurrent Approved Version:  11/30/2012.  Printed copies are for “Information Only.”  The controlled version resides on the SPD QMS SharePoint Portal.
SPD QMS  12501.4-SPD Mitigation Ratio Checklist - CRAM Example                   Page 1 of 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QMS Document" ma:contentTypeID="0x010100F1045394DC4540D3B186153FF2D5B186001060F89EBCAC7C48873B0BCD3B5E7520" ma:contentTypeVersion="79" ma:contentTypeDescription="QMS Document" ma:contentTypeScope="" ma:versionID="fa85adc1d1fb9d23fc1699bd139c5927">
  <xsd:schema xmlns:xsd="http://www.w3.org/2001/XMLSchema" xmlns:p="http://schemas.microsoft.com/office/2006/metadata/properties" xmlns:ns1="73A5AD5C-B488-48D9-8983-17B678F390ED" xmlns:ns3="73a5ad5c-b488-48d9-8983-17b678f390ed" targetNamespace="http://schemas.microsoft.com/office/2006/metadata/properties" ma:root="true" ma:fieldsID="3da73406e8df5568f58e7dfcf5b377b4" ns1:_="" ns3:_="">
    <xsd:import namespace="73A5AD5C-B488-48D9-8983-17B678F390ED"/>
    <xsd:import namespace="73a5ad5c-b488-48d9-8983-17b678f390ed"/>
    <xsd:element name="properties">
      <xsd:complexType>
        <xsd:sequence>
          <xsd:element name="documentManagement">
            <xsd:complexType>
              <xsd:all>
                <xsd:element ref="ns1:QMS_x0020_Status" minOccurs="0"/>
                <xsd:element ref="ns1:Description0"/>
                <xsd:element ref="ns3:National_x0020_Process_x0020_Number"/>
                <xsd:element ref="ns1:QMSLocation"/>
                <xsd:element ref="ns1:QMSDistrict" minOccurs="0"/>
                <xsd:element ref="ns3:Primary_x0020_Community_x0020_of_x0020_Practice" minOccurs="0"/>
                <xsd:element ref="ns3:Affected_x0020_Communities_x0020_of_x0020_Practice" minOccurs="0"/>
                <xsd:element ref="ns3:Process_x0020_Type" minOccurs="0"/>
                <xsd:element ref="ns1:Advocate_x002f_Process_x0020_Ownder" minOccurs="0"/>
                <xsd:element ref="ns1:Point_x0020_of_x0020_Contact" minOccurs="0"/>
                <xsd:element ref="ns1:_x0032_nd_x0020_Point_x0020_of_x0020_Contact" minOccurs="0"/>
                <xsd:element ref="ns3:Author_x002f_Subject_x0020_Matter_x0020_Expert_x0020__x0028_SME_x0029__x0020_2" minOccurs="0"/>
                <xsd:element ref="ns1:_x0032_nd_x0020_Author" minOccurs="0"/>
                <xsd:element ref="ns1:QMSOffice" minOccurs="0"/>
                <xsd:element ref="ns3:Affected_x0020_Offices" minOccurs="0"/>
                <xsd:element ref="ns3:ES_x0020_Supplement_x0020__x003f_" minOccurs="0"/>
                <xsd:element ref="ns3:Attachment_x002d__x003f_" minOccurs="0"/>
                <xsd:element ref="ns3:Key_x0020_Process_x002d__x003f_" minOccurs="0"/>
                <xsd:element ref="ns3:Best_x0020_Practice" minOccurs="0"/>
                <xsd:element ref="ns3:Best_x0020_Practice_x0020_Process_x0020_Notes" minOccurs="0"/>
                <xsd:element ref="ns1:ISOStandardParagraphNumber" minOccurs="0"/>
                <xsd:element ref="ns3:FAR_x0020_Provision_x0020_or_x0020_Clause" minOccurs="0"/>
                <xsd:element ref="ns3:DFAR_x0020_Listing" minOccurs="0"/>
                <xsd:element ref="ns3:Process_x0020_Reviewd_x0020_By" minOccurs="0"/>
                <xsd:element ref="ns3:Process_x0020_Reviewed_x0020_Date" minOccurs="0"/>
                <xsd:element ref="ns1:Reviewed_x0020_By" minOccurs="0"/>
                <xsd:element ref="ns3:Process_x0020_Reviewed_x0020_By_x0020__x0028_Open_x0020_Text_x0029_" minOccurs="0"/>
                <xsd:element ref="ns3:CPI_x0020_Initiative_x0020_In_x0020_Progress_x002d__x003f_" minOccurs="0"/>
                <xsd:element ref="ns3:CPI_x0020_Project_x0020_Owner" minOccurs="0"/>
                <xsd:element ref="ns3:CPI_x0020_Initiative_x0020_Date_x0020_Planned" minOccurs="0"/>
                <xsd:element ref="ns1:LSS_x002f_CPI_x0020_date_x0020_completed" minOccurs="0"/>
                <xsd:element ref="ns3:CPI_x0020_Project_x0020_Owner0" minOccurs="0"/>
                <xsd:element ref="ns3:CPI_x0020_Army_x0020_PowerSteering_x0020_Link" minOccurs="0"/>
                <xsd:element ref="ns3:CPI_x0020_Army_x0020_PowerSteering_x0020_Number" minOccurs="0"/>
                <xsd:element ref="ns3:ACE_x002d_IT_x0020_IMIT_x0020_Mission_x0020_Area" minOccurs="0"/>
                <xsd:element ref="ns3:ACE_x002d_IT_x0020_MissionAreaClass" minOccurs="0"/>
                <xsd:element ref="ns3:ACE_x002d_IT_x0020_ServiceCategory" minOccurs="0"/>
                <xsd:element ref="ns3:ACE_x002d_IT_x0020_ServiceArea" minOccurs="0"/>
                <xsd:element ref="ns3:POD_x0020_Unique_x0020_Process_x0020_Number" minOccurs="0"/>
                <xsd:element ref="ns3:POD_x0020_Category" minOccurs="0"/>
                <xsd:element ref="ns3:Unique_x0020_Local_x002f_Regional_x0020_Office_x002f_Owner" minOccurs="0"/>
                <xsd:element ref="ns3:Unique_x0020_Local_x002f_Regional_x0020_Lower_x0020_Level_x0020_Office_x002f_Owner" minOccurs="0"/>
                <xsd:element ref="ns3:Unique_x0020_Other" minOccurs="0"/>
                <xsd:element ref="ns3:Unique_x0020_Local_x002f_Regional_x0020_Other_x0020__x0023_2" minOccurs="0"/>
                <xsd:element ref="ns3:Unique_x0020_Local_x002f_Regional_x0020_Other_x0020__x0023_3" minOccurs="0"/>
                <xsd:element ref="ns3:Unique_x0020_Local_x002f_Regional_x0020_Other_x0020__x0023_4" minOccurs="0"/>
                <xsd:element ref="ns3:Unique_x0020_Local_x002f_Regional_x0020_Other_x0020__x0023_5" minOccurs="0"/>
                <xsd:element ref="ns1:ProcessNumber" minOccurs="0"/>
                <xsd:element ref="ns1:LegacyProcess" minOccurs="0"/>
                <xsd:element ref="ns1:LegacyProcessLink" minOccurs="0"/>
                <xsd:element ref="ns3:Subregion_x0020_or_x0020_Distri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3A5AD5C-B488-48D9-8983-17B678F390ED" elementFormDefault="qualified">
    <xsd:import namespace="http://schemas.microsoft.com/office/2006/documentManagement/types"/>
    <xsd:element name="QMS_x0020_Status" ma:index="0" nillable="true" ma:displayName="QMS Status" ma:default="Draft" ma:description="The current status of this document. Only Published documents can be searched by general USACE population." ma:format="Dropdown" ma:internalName="QMS_x0020_Status">
      <xsd:simpleType>
        <xsd:restriction base="dms:Choice">
          <xsd:enumeration value="Draft"/>
          <xsd:enumeration value="Published"/>
          <xsd:enumeration value="Archived"/>
        </xsd:restriction>
      </xsd:simpleType>
    </xsd:element>
    <xsd:element name="Description0" ma:index="3" ma:displayName="Description" ma:description="Provide a short description or purpose of the processes" ma:internalName="Description0">
      <xsd:simpleType>
        <xsd:restriction base="dms:Note"/>
      </xsd:simpleType>
    </xsd:element>
    <xsd:element name="QMSLocation" ma:index="5" ma:displayName="Location" ma:description="This is the designator for what MSC, Center, ERDC, HPO is responsible for the process" ma:list="{9643DA93-9FAA-4943-BFCE-17207E54ADB9}" ma:internalName="QMSLocation" ma:showField="Title">
      <xsd:simpleType>
        <xsd:restriction base="dms:Lookup"/>
      </xsd:simpleType>
    </xsd:element>
    <xsd:element name="QMSDistrict" ma:index="6" nillable="true" ma:displayName="District" ma:description="This is the designator for the lower lever location at the district or lab" ma:list="{4B8E5BF8-F3BD-476C-9804-7A4E8442BDF9}" ma:internalName="QMSDistrict" ma:readOnly="false" ma:showField="Title">
      <xsd:simpleType>
        <xsd:restriction base="dms:Lookup"/>
      </xsd:simpleType>
    </xsd:element>
    <xsd:element name="Advocate_x002f_Process_x0020_Ownder" ma:index="10" nillable="true" ma:displayName="Process Champion" ma:description="The functional office, CoP representative, or higher-level organization (e.g. CECW-E, CEMVK-PM) providing oversight or ownership on the process." ma:internalName="Advocate_x002f_Process_x0020_Ownder">
      <xsd:simpleType>
        <xsd:restriction base="dms:Text">
          <xsd:maxLength value="255"/>
        </xsd:restriction>
      </xsd:simpleType>
    </xsd:element>
    <xsd:element name="Point_x0020_of_x0020_Contact" ma:index="11" nillable="true" ma:displayName="Point of Contact" ma:description="A Headquarters or assigned person that provides guidance to, directs, and/or assists the author in development and maintenance of a process – Should be entered by the person uploading the document." ma:list="UserInfo" ma:internalName="Point_x0020_of_x0020_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nd_x0020_Point_x0020_of_x0020_Contact" ma:index="12" nillable="true" ma:displayName="2nd POC" ma:description="A Headquarters or assigned person that provides guidance to, directs, and/or assists the author in development and maintenance of a process – Should be entered by the person uploading the document." ma:list="UserInfo" ma:internalName="_x0032_nd_x0020_Point_x0020_of_x0020_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nd_x0020_Author" ma:index="14" nillable="true" ma:displayName="2nd Author" ma:description="The person assigned that is given responsibility to write, develop or revise the processes working with the POC/Gatekeeper. This should be entered by the person uploading the document." ma:list="UserInfo" ma:internalName="_x0032_nd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Office" ma:index="16" nillable="true" ma:displayName="Office" ma:description="Local office that has primary responsibility" ma:list="{657439C5-C92F-4994-B7BC-E2749F008B95}" ma:internalName="QMSOffice" ma:showField="Title">
      <xsd:simpleType>
        <xsd:restriction base="dms:Lookup"/>
      </xsd:simpleType>
    </xsd:element>
    <xsd:element name="ISOStandardParagraphNumber" ma:index="23" nillable="true" ma:displayName="ISO Standard Paragraph Number" ma:description="Linking ISO9001 paragraph number(s) to a process to assist in external audit reviews and certification." ma:list="{EAC24E67-F464-4B4A-B3B6-2993C41B24EC}" ma:internalName="ISOStandardParagraphNumb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viewed_x0020_By" ma:index="28" nillable="true" ma:displayName="Process Reviewed or Comments" ma:description="This is a free-form text field that can be used to capture any comments on a process that has been reviewed" ma:internalName="Reviewed_x0020_By">
      <xsd:simpleType>
        <xsd:restriction base="dms:Note"/>
      </xsd:simpleType>
    </xsd:element>
    <xsd:element name="LSS_x002f_CPI_x0020_date_x0020_completed" ma:index="33" nillable="true" ma:displayName="CPI Initiative Date Completed" ma:description="The date of a CPI project completed in PowerSteering improved process must be published in QMS" ma:format="DateOnly" ma:internalName="LSS_x002f_CPI_x0020_date_x0020_completed">
      <xsd:simpleType>
        <xsd:restriction base="dms:DateTime"/>
      </xsd:simpleType>
    </xsd:element>
    <xsd:element name="ProcessNumber" ma:index="50" nillable="true" ma:displayName="Process ID" ma:description="This is the actual process number of the business process" ma:hidden="true" ma:internalName="ProcessNumber" ma:readOnly="false">
      <xsd:simpleType>
        <xsd:restriction base="dms:Text"/>
      </xsd:simpleType>
    </xsd:element>
    <xsd:element name="LegacyProcess" ma:index="51" nillable="true" ma:displayName="Legacy Process" ma:description="" ma:hidden="true" ma:internalName="LegacyProcess" ma:readOnly="false">
      <xsd:simpleType>
        <xsd:restriction base="dms:Boolean"/>
      </xsd:simpleType>
    </xsd:element>
    <xsd:element name="LegacyProcessLink" ma:index="52" nillable="true" ma:displayName="Legacy Process Link" ma:description="Link to the business process in the archived list" ma:hidden="true" ma:internalName="LegacyProcess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73a5ad5c-b488-48d9-8983-17b678f390ed" elementFormDefault="qualified">
    <xsd:import namespace="http://schemas.microsoft.com/office/2006/documentManagement/types"/>
    <xsd:element name="National_x0020_Process_x0020_Number" ma:index="4" ma:displayName="Process Number" ma:description="Chose the best numbering series that the process should fall under, process will be stored in this area to be used for unique views." ma:list="{5b5de30e-7a15-49fb-966b-024a96836119}" ma:internalName="National_x0020_Process_x0020_Number" ma:showField="Display_x0020_Name">
      <xsd:simpleType>
        <xsd:restriction base="dms:Lookup"/>
      </xsd:simpleType>
    </xsd:element>
    <xsd:element name="Primary_x0020_Community_x0020_of_x0020_Practice" ma:index="7" nillable="true" ma:displayName="Primary Community of Practice" ma:description="Identify the primary functional office or CoP who is responsible for the process" ma:list="{4029f67c-7f98-44ea-88ee-2c68180420c3}" ma:internalName="Primary_x0020_Community_x0020_of_x0020_Practice" ma:showField="Display_x0020_Name">
      <xsd:simpleType>
        <xsd:restriction base="dms:Lookup"/>
      </xsd:simpleType>
    </xsd:element>
    <xsd:element name="Affected_x0020_Communities_x0020_of_x0020_Practice" ma:index="8" nillable="true" ma:displayName="Affected Communities of Practice" ma:description="Identify the functional office(s) or CoP(s) that are affected by or touched by the process" ma:list="{4029f67c-7f98-44ea-88ee-2c68180420c3}" ma:internalName="Affected_x0020_Communities_x0020_of_x0020_Practice" ma:showField="Display_x0020_Nam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cess_x0020_Type" ma:index="9" nillable="true" ma:displayName="Process Type" ma:description="Identify who the primary audience maybe" ma:list="{da8b7f1e-53e3-48fe-988c-4242d6352e8e}" ma:internalName="Process_x0020_Type" ma:showField="Display_x0020_Name">
      <xsd:simpleType>
        <xsd:restriction base="dms:Lookup"/>
      </xsd:simpleType>
    </xsd:element>
    <xsd:element name="Author_x002f_Subject_x0020_Matter_x0020_Expert_x0020__x0028_SME_x0029__x0020_2" ma:index="13" nillable="true" ma:displayName="Author/Subject Matter Expert (SME) 2" ma:description="The person assigned that is given responsibility to support the writing, developing or revising the process. Entered by the person uploading the document." ma:list="UserInfo" ma:internalName="Author_x002f_Subject_x0020_Matter_x0020_Expert_x0020__x0028_SME_x0029_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fected_x0020_Offices" ma:index="17" nillable="true" ma:displayName="Affected Offices" ma:description="Listing of local Offices that are touched or affected by this process" ma:list="{657439c5-c92f-4994-b7bc-e2749f008b95}" ma:internalName="Affected_x0020_Offic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_x0020_Supplement_x0020__x003f_" ma:index="18" nillable="true" ma:displayName="ES Supplement ?" ma:default="0" ma:description="Indicate “Yes” if this is a supplement to an HQ ES process either at MSC or District only." ma:internalName="ES_x0020_Supplement_x0020__x003f_">
      <xsd:simpleType>
        <xsd:restriction base="dms:Boolean"/>
      </xsd:simpleType>
    </xsd:element>
    <xsd:element name="Attachment_x002d__x003f_" ma:index="19" nillable="true" ma:displayName="Attachment-?" ma:default="0" ma:description="Check the box if this is an attachment to a process" ma:internalName="Attachment_x002d__x003f_">
      <xsd:simpleType>
        <xsd:restriction base="dms:Boolean"/>
      </xsd:simpleType>
    </xsd:element>
    <xsd:element name="Key_x0020_Process_x002d__x003f_" ma:index="20" nillable="true" ma:displayName="Key Process-?" ma:default="0" ma:description="This field identifies if this process is one of the Key or Critical Process for that particular Functional Office/CoP." ma:internalName="Key_x0020_Process_x002d__x003f_">
      <xsd:simpleType>
        <xsd:restriction base="dms:Boolean"/>
      </xsd:simpleType>
    </xsd:element>
    <xsd:element name="Best_x0020_Practice" ma:index="21" nillable="true" ma:displayName="Best Practice - Process" ma:default="0" ma:description="This field is used to Nominated as USACE Best Practice" ma:internalName="Best_x0020_Practice" ma:readOnly="false">
      <xsd:simpleType>
        <xsd:restriction base="dms:Boolean"/>
      </xsd:simpleType>
    </xsd:element>
    <xsd:element name="Best_x0020_Practice_x0020_Process_x0020_Notes" ma:index="22" nillable="true" ma:displayName="Best Practice Process Notes" ma:description="General note on why this process should be recognized as a USACE best practice" ma:internalName="Best_x0020_Practice_x0020_Process_x0020_Notes">
      <xsd:simpleType>
        <xsd:restriction base="dms:Note"/>
      </xsd:simpleType>
    </xsd:element>
    <xsd:element name="FAR_x0020_Provision_x0020_or_x0020_Clause" ma:index="24" nillable="true" ma:displayName="FAR Provision or Clause" ma:description="Linking a FAR clause to a process to help Contracting identify processes and create unique views." ma:list="{9b9990c6-528b-4a11-96e2-3115424c994f}" ma:internalName="FAR_x0020_Provision_x0020_or_x0020_Clau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AR_x0020_Listing" ma:index="25" nillable="true" ma:displayName="DFAR Listing" ma:description="Linking a DFAR clause to a process to help Contracting identify processes and create unique views." ma:list="{98deb68f-acb4-427d-bf20-ba5129963110}" ma:internalName="DFAR_x0020_Listing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cess_x0020_Reviewd_x0020_By" ma:index="26" nillable="true" ma:displayName="Process Reviewed By" ma:description="This is name of the persons who has reviewed the process" ma:list="UserInfo" ma:internalName="Process_x0020_Review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cess_x0020_Reviewed_x0020_Date" ma:index="27" nillable="true" ma:displayName="Process Reviewed Date" ma:description="Date the process was last reviewed" ma:format="DateOnly" ma:internalName="Process_x0020_Reviewed_x0020_Date">
      <xsd:simpleType>
        <xsd:restriction base="dms:DateTime"/>
      </xsd:simpleType>
    </xsd:element>
    <xsd:element name="Process_x0020_Reviewed_x0020_By_x0020__x0028_Open_x0020_Text_x0029_" ma:index="29" nillable="true" ma:displayName="Process Reviewed By (Open Text)" ma:description="This is an open text field to allow unique or multiply names" ma:internalName="Process_x0020_Reviewed_x0020_By_x0020__x0028_Open_x0020_Text_x0029_">
      <xsd:simpleType>
        <xsd:restriction base="dms:Text">
          <xsd:maxLength value="255"/>
        </xsd:restriction>
      </xsd:simpleType>
    </xsd:element>
    <xsd:element name="CPI_x0020_Initiative_x0020_In_x0020_Progress_x002d__x003f_" ma:index="30" nillable="true" ma:displayName="CPI/LSS - Process Linked to a CPI Project –?" ma:default="No" ma:description="“CPI Initiative In Progress” This field is used to identify a process that will be improved using the LSS tools." ma:format="RadioButtons" ma:internalName="CPI_x0020_Initiative_x0020_In_x0020_Progress_x002d__x003f_">
      <xsd:simpleType>
        <xsd:restriction base="dms:Choice">
          <xsd:enumeration value="No"/>
          <xsd:enumeration value="Yes-CPI/LSS Project Planned"/>
          <xsd:enumeration value="Yes-CPI/LSS Project Underway"/>
          <xsd:enumeration value="Yes-CPI/LSS Project Completed"/>
        </xsd:restriction>
      </xsd:simpleType>
    </xsd:element>
    <xsd:element name="CPI_x0020_Project_x0020_Owner" ma:index="31" nillable="true" ma:displayName="CPI Project Manager (Candidate Doing Project)" ma:description="The person who is project manager for the CPI project or improvement" ma:list="UserInfo" ma:internalName="CPI_x0020_Project_x0020_Own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PI_x0020_Initiative_x0020_Date_x0020_Planned" ma:index="32" nillable="true" ma:displayName="CPI Initiative Date Planned" ma:description="The date when a CPII project is being considered and linked to an existing process or to a dummy (names but not developed) process in the QMS." ma:format="DateOnly" ma:internalName="CPI_x0020_Initiative_x0020_Date_x0020_Planned">
      <xsd:simpleType>
        <xsd:restriction base="dms:DateTime"/>
      </xsd:simpleType>
    </xsd:element>
    <xsd:element name="CPI_x0020_Project_x0020_Owner0" ma:index="34" nillable="true" ma:displayName="CPI Project Owner (Gate Approver)" ma:description="The person identified in Army PowerSteering as the project owner" ma:list="UserInfo" ma:internalName="CPI_x0020_Project_x0020_Owner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PI_x0020_Army_x0020_PowerSteering_x0020_Link" ma:index="35" nillable="true" ma:displayName="Army PowerSteering Link" ma:description="The hyperlink to the PoweSteering, if access denied request from Karl Trunk at HQ USACE" ma:format="Hyperlink" ma:internalName="CPI_x0020_Army_x0020_PowerSteering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PI_x0020_Army_x0020_PowerSteering_x0020_Number" ma:index="36" nillable="true" ma:displayName="Army PowerSteering Number" ma:description="The number assigned in PoweSteering for this project" ma:internalName="CPI_x0020_Army_x0020_PowerSteering_x0020_Number">
      <xsd:simpleType>
        <xsd:restriction base="dms:Text">
          <xsd:maxLength value="255"/>
        </xsd:restriction>
      </xsd:simpleType>
    </xsd:element>
    <xsd:element name="ACE_x002d_IT_x0020_IMIT_x0020_Mission_x0020_Area" ma:index="37" nillable="true" ma:displayName="ACE-IT IMIT MissionArea" ma:list="{7c96f37d-e25d-42c3-9cb2-beec50aaa4b9}" ma:internalName="ACE_x002d_IT_x0020_IMIT_x0020_Mission_x0020_Area" ma:readOnly="false" ma:showField="Title">
      <xsd:simpleType>
        <xsd:restriction base="dms:Lookup"/>
      </xsd:simpleType>
    </xsd:element>
    <xsd:element name="ACE_x002d_IT_x0020_MissionAreaClass" ma:index="38" nillable="true" ma:displayName="ACE-IT MissionAreaClass" ma:list="{488df461-588b-4423-84b2-9b8fd8146815}" ma:internalName="ACE_x002d_IT_x0020_MissionAreaClass" ma:showField="Title">
      <xsd:simpleType>
        <xsd:restriction base="dms:Lookup"/>
      </xsd:simpleType>
    </xsd:element>
    <xsd:element name="ACE_x002d_IT_x0020_ServiceCategory" ma:index="39" nillable="true" ma:displayName="ACE-IT ServiceCategory" ma:list="{4a5dc04f-46a1-48e8-9bdf-e245a864ce93}" ma:internalName="ACE_x002d_IT_x0020_ServiceCategory" ma:showField="Title">
      <xsd:simpleType>
        <xsd:restriction base="dms:Lookup"/>
      </xsd:simpleType>
    </xsd:element>
    <xsd:element name="ACE_x002d_IT_x0020_ServiceArea" ma:index="40" nillable="true" ma:displayName="ACE-IT ServiceArea" ma:list="{82a7ccbf-1490-401b-87ea-f30c927355bc}" ma:internalName="ACE_x002d_IT_x0020_ServiceArea" ma:showField="Title">
      <xsd:simpleType>
        <xsd:restriction base="dms:Lookup"/>
      </xsd:simpleType>
    </xsd:element>
    <xsd:element name="POD_x0020_Unique_x0020_Process_x0020_Number" ma:index="41" nillable="true" ma:displayName="U Process Number" ma:description="This is an area to identify a unique number for a local/region that can be used for special views or during transition over to the USACE QMS" ma:internalName="POD_x0020_Unique_x0020_Process_x0020_Number">
      <xsd:simpleType>
        <xsd:restriction base="dms:Text">
          <xsd:maxLength value="255"/>
        </xsd:restriction>
      </xsd:simpleType>
    </xsd:element>
    <xsd:element name="POD_x0020_Category" ma:index="42" nillable="true" ma:displayName="U Category" ma:description="Local/Regional to use for custom grouping or views" ma:internalName="POD_x0020_Category">
      <xsd:simpleType>
        <xsd:restriction base="dms:Text">
          <xsd:maxLength value="255"/>
        </xsd:restriction>
      </xsd:simpleType>
    </xsd:element>
    <xsd:element name="Unique_x0020_Local_x002f_Regional_x0020_Office_x002f_Owner" ma:index="43" nillable="true" ma:displayName="U Office/Owner" ma:description="The local or regional unique office" ma:internalName="Unique_x0020_Local_x002f_Regional_x0020_Office_x002f_Owner">
      <xsd:simpleType>
        <xsd:restriction base="dms:Text">
          <xsd:maxLength value="255"/>
        </xsd:restriction>
      </xsd:simpleType>
    </xsd:element>
    <xsd:element name="Unique_x0020_Local_x002f_Regional_x0020_Lower_x0020_Level_x0020_Office_x002f_Owner" ma:index="44" nillable="true" ma:displayName="U Lower Level Office/Owner" ma:internalName="Unique_x0020_Local_x002f_Regional_x0020_Lower_x0020_Level_x0020_Office_x002f_Owner">
      <xsd:simpleType>
        <xsd:restriction base="dms:Text">
          <xsd:maxLength value="255"/>
        </xsd:restriction>
      </xsd:simpleType>
    </xsd:element>
    <xsd:element name="Unique_x0020_Other" ma:index="45" nillable="true" ma:displayName="U Other" ma:internalName="Unique_x0020_Other">
      <xsd:simpleType>
        <xsd:restriction base="dms:Text">
          <xsd:maxLength value="255"/>
        </xsd:restriction>
      </xsd:simpleType>
    </xsd:element>
    <xsd:element name="Unique_x0020_Local_x002f_Regional_x0020_Other_x0020__x0023_2" ma:index="46" nillable="true" ma:displayName="U Other #2" ma:internalName="Unique_x0020_Local_x002f_Regional_x0020_Other_x0020__x0023_2">
      <xsd:simpleType>
        <xsd:restriction base="dms:Text">
          <xsd:maxLength value="255"/>
        </xsd:restriction>
      </xsd:simpleType>
    </xsd:element>
    <xsd:element name="Unique_x0020_Local_x002f_Regional_x0020_Other_x0020__x0023_3" ma:index="47" nillable="true" ma:displayName="U Other #3" ma:internalName="Unique_x0020_Local_x002f_Regional_x0020_Other_x0020__x0023_3">
      <xsd:simpleType>
        <xsd:restriction base="dms:Text">
          <xsd:maxLength value="255"/>
        </xsd:restriction>
      </xsd:simpleType>
    </xsd:element>
    <xsd:element name="Unique_x0020_Local_x002f_Regional_x0020_Other_x0020__x0023_4" ma:index="48" nillable="true" ma:displayName="U Other #4" ma:description="Additonal field for unique local aor regional requirments" ma:internalName="Unique_x0020_Local_x002f_Regional_x0020_Other_x0020__x0023_4">
      <xsd:simpleType>
        <xsd:restriction base="dms:Text">
          <xsd:maxLength value="255"/>
        </xsd:restriction>
      </xsd:simpleType>
    </xsd:element>
    <xsd:element name="Unique_x0020_Local_x002f_Regional_x0020_Other_x0020__x0023_5" ma:index="49" nillable="true" ma:displayName="U Other #5" ma:description="Unique item" ma:internalName="Unique_x0020_Local_x002f_Regional_x0020_Other_x0020__x0023_5">
      <xsd:simpleType>
        <xsd:restriction base="dms:Text">
          <xsd:maxLength value="255"/>
        </xsd:restriction>
      </xsd:simpleType>
    </xsd:element>
    <xsd:element name="Subregion_x0020_or_x0020_District" ma:index="53" nillable="true" ma:displayName="Subregion or District" ma:hidden="true" ma:list="{fc8a93fa-c1c8-4f5e-bccd-69abc1f0261e}" ma:internalName="Subregion_x0020_or_x0020_District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6" ma:displayName="Content Type" ma:readOnly="true"/>
        <xsd:element ref="dc:title" minOccurs="0" maxOccurs="1" ma:index="2" ma:displayName="Title: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FAR_x0020_Provision_x0020_or_x0020_Clause xmlns="73a5ad5c-b488-48d9-8983-17b678f390ed"/>
    <Process_x0020_Reviewed_x0020_By_x0020__x0028_Open_x0020_Text_x0029_ xmlns="73a5ad5c-b488-48d9-8983-17b678f390ed" xsi:nil="true"/>
    <Unique_x0020_Local_x002f_Regional_x0020_Lower_x0020_Level_x0020_Office_x002f_Owner xmlns="73a5ad5c-b488-48d9-8983-17b678f390ed" xsi:nil="true"/>
    <Author_x002f_Subject_x0020_Matter_x0020_Expert_x0020__x0028_SME_x0029__x0020_2 xmlns="73a5ad5c-b488-48d9-8983-17b678f390ed">
      <UserInfo>
        <DisplayName>Swenson, Daniel P SPL</DisplayName>
        <AccountId>13553</AccountId>
        <AccountType/>
      </UserInfo>
    </Author_x002f_Subject_x0020_Matter_x0020_Expert_x0020__x0028_SME_x0029__x0020_2>
    <ES_x0020_Supplement_x0020__x003f_ xmlns="73a5ad5c-b488-48d9-8983-17b678f390ed">false</ES_x0020_Supplement_x0020__x003f_>
    <QMSDistrict xmlns="73A5AD5C-B488-48D9-8983-17B678F390ED" xsi:nil="true"/>
    <Best_x0020_Practice_x0020_Process_x0020_Notes xmlns="73a5ad5c-b488-48d9-8983-17b678f390ed">Revised 11/30/2012 per Swenson.</Best_x0020_Practice_x0020_Process_x0020_Notes>
    <POD_x0020_Unique_x0020_Process_x0020_Number xmlns="73a5ad5c-b488-48d9-8983-17b678f390ed" xsi:nil="true"/>
    <Unique_x0020_Other xmlns="73a5ad5c-b488-48d9-8983-17b678f390ed" xsi:nil="true"/>
    <Unique_x0020_Local_x002f_Regional_x0020_Other_x0020__x0023_3 xmlns="73a5ad5c-b488-48d9-8983-17b678f390ed" xsi:nil="true"/>
    <QMSLocation xmlns="73A5AD5C-B488-48D9-8983-17B678F390ED">9</QMSLocation>
    <Advocate_x002f_Process_x0020_Ownder xmlns="73A5AD5C-B488-48D9-8983-17B678F390ED">CESPD-PDS-O</Advocate_x002f_Process_x0020_Ownder>
    <Affected_x0020_Communities_x0020_of_x0020_Practice xmlns="73a5ad5c-b488-48d9-8983-17b678f390ed"/>
    <Affected_x0020_Offices xmlns="73a5ad5c-b488-48d9-8983-17b678f390ed"/>
    <Attachment_x002d__x003f_ xmlns="73a5ad5c-b488-48d9-8983-17b678f390ed">true</Attachment_x002d__x003f_>
    <Unique_x0020_Local_x002f_Regional_x0020_Other_x0020__x0023_2 xmlns="73a5ad5c-b488-48d9-8983-17b678f390ed" xsi:nil="true"/>
    <_x0032_nd_x0020_Point_x0020_of_x0020_Contact xmlns="73A5AD5C-B488-48D9-8983-17B678F390ED">
      <UserInfo>
        <DisplayName>Eakle, Wade L SPD</DisplayName>
        <AccountId>14660</AccountId>
        <AccountType/>
      </UserInfo>
    </_x0032_nd_x0020_Point_x0020_of_x0020_Contact>
    <Reviewed_x0020_By xmlns="73A5AD5C-B488-48D9-8983-17B678F390ED" xsi:nil="true"/>
    <CPI_x0020_Project_x0020_Owner0 xmlns="73a5ad5c-b488-48d9-8983-17b678f390ed">
      <UserInfo>
        <DisplayName/>
        <AccountId xsi:nil="true"/>
        <AccountType/>
      </UserInfo>
    </CPI_x0020_Project_x0020_Owner0>
    <CPI_x0020_Army_x0020_PowerSteering_x0020_Number xmlns="73a5ad5c-b488-48d9-8983-17b678f390ed" xsi:nil="true"/>
    <QMSOffice xmlns="73A5AD5C-B488-48D9-8983-17B678F390ED">95</QMSOffice>
    <QMS_x0020_Status xmlns="73A5AD5C-B488-48D9-8983-17B678F390ED">Published</QMS_x0020_Status>
    <Process_x0020_Type xmlns="73a5ad5c-b488-48d9-8983-17b678f390ed">3</Process_x0020_Type>
    <ISOStandardParagraphNumber xmlns="73A5AD5C-B488-48D9-8983-17B678F390ED"/>
    <Description0 xmlns="73A5AD5C-B488-48D9-8983-17B678F390ED">Mitigation ratio setting checklist_step3_BAMI</Description0>
    <Primary_x0020_Community_x0020_of_x0020_Practice xmlns="73a5ad5c-b488-48d9-8983-17b678f390ed">16</Primary_x0020_Community_x0020_of_x0020_Practice>
    <LSS_x002f_CPI_x0020_date_x0020_completed xmlns="73A5AD5C-B488-48D9-8983-17B678F390ED" xsi:nil="true"/>
    <POD_x0020_Category xmlns="73a5ad5c-b488-48d9-8983-17b678f390ed" xsi:nil="true"/>
    <Unique_x0020_Local_x002f_Regional_x0020_Other_x0020__x0023_5 xmlns="73a5ad5c-b488-48d9-8983-17b678f390ed" xsi:nil="true"/>
    <Process_x0020_Reviewed_x0020_Date xmlns="73a5ad5c-b488-48d9-8983-17b678f390ed" xsi:nil="true"/>
    <LegacyProcessLink xmlns="73A5AD5C-B488-48D9-8983-17B678F390ED">
      <Url xsi:nil="true"/>
      <Description xsi:nil="true"/>
    </LegacyProcessLink>
    <Point_x0020_of_x0020_Contact xmlns="73A5AD5C-B488-48D9-8983-17B678F390ED">
      <UserInfo>
        <DisplayName>Swenson, Daniel P SPL</DisplayName>
        <AccountId>13553</AccountId>
        <AccountType/>
      </UserInfo>
    </Point_x0020_of_x0020_Contact>
    <Key_x0020_Process_x002d__x003f_ xmlns="73a5ad5c-b488-48d9-8983-17b678f390ed">true</Key_x0020_Process_x002d__x003f_>
    <ProcessNumber xmlns="73A5AD5C-B488-48D9-8983-17B678F390ED" xsi:nil="true"/>
    <_x0032_nd_x0020_Author xmlns="73A5AD5C-B488-48D9-8983-17B678F390ED">
      <UserInfo>
        <DisplayName>Eakle, Wade L SPD</DisplayName>
        <AccountId>14660</AccountId>
        <AccountType/>
      </UserInfo>
    </_x0032_nd_x0020_Author>
    <LegacyProcess xmlns="73A5AD5C-B488-48D9-8983-17B678F390ED" xsi:nil="true"/>
    <Best_x0020_Practice xmlns="73a5ad5c-b488-48d9-8983-17b678f390ed">false</Best_x0020_Practice>
    <Process_x0020_Reviewd_x0020_By xmlns="73a5ad5c-b488-48d9-8983-17b678f390ed">
      <UserInfo>
        <DisplayName/>
        <AccountId xsi:nil="true"/>
        <AccountType/>
      </UserInfo>
    </Process_x0020_Reviewd_x0020_By>
    <Unique_x0020_Local_x002f_Regional_x0020_Other_x0020__x0023_4 xmlns="73a5ad5c-b488-48d9-8983-17b678f390ed" xsi:nil="true"/>
    <National_x0020_Process_x0020_Number xmlns="73a5ad5c-b488-48d9-8983-17b678f390ed">12</National_x0020_Process_x0020_Number>
    <DFAR_x0020_Listing xmlns="73a5ad5c-b488-48d9-8983-17b678f390ed"/>
    <CPI_x0020_Initiative_x0020_Date_x0020_Planned xmlns="73a5ad5c-b488-48d9-8983-17b678f390ed" xsi:nil="true"/>
    <CPI_x0020_Army_x0020_PowerSteering_x0020_Link xmlns="73a5ad5c-b488-48d9-8983-17b678f390ed">
      <Url xsi:nil="true"/>
      <Description xsi:nil="true"/>
    </CPI_x0020_Army_x0020_PowerSteering_x0020_Link>
    <Subregion_x0020_or_x0020_District xmlns="73a5ad5c-b488-48d9-8983-17b678f390ed" xsi:nil="true"/>
    <CPI_x0020_Initiative_x0020_In_x0020_Progress_x002d__x003f_ xmlns="73a5ad5c-b488-48d9-8983-17b678f390ed">No</CPI_x0020_Initiative_x0020_In_x0020_Progress_x002d__x003f_>
    <CPI_x0020_Project_x0020_Owner xmlns="73a5ad5c-b488-48d9-8983-17b678f390ed">
      <UserInfo>
        <DisplayName/>
        <AccountId xsi:nil="true"/>
        <AccountType/>
      </UserInfo>
    </CPI_x0020_Project_x0020_Owner>
    <Unique_x0020_Local_x002f_Regional_x0020_Office_x002f_Owner xmlns="73a5ad5c-b488-48d9-8983-17b678f390ed" xsi:nil="true"/>
    <ACE_x002d_IT_x0020_ServiceCategory xmlns="73a5ad5c-b488-48d9-8983-17b678f390ed" xsi:nil="true"/>
    <ACE_x002d_IT_x0020_IMIT_x0020_Mission_x0020_Area xmlns="73a5ad5c-b488-48d9-8983-17b678f390ed" xsi:nil="true"/>
    <ACE_x002d_IT_x0020_MissionAreaClass xmlns="73a5ad5c-b488-48d9-8983-17b678f390ed" xsi:nil="true"/>
    <ACE_x002d_IT_x0020_ServiceArea xmlns="73a5ad5c-b488-48d9-8983-17b678f390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BC20D-4D77-4878-96E2-A918D601095A}"/>
</file>

<file path=customXml/itemProps2.xml><?xml version="1.0" encoding="utf-8"?>
<ds:datastoreItem xmlns:ds="http://schemas.openxmlformats.org/officeDocument/2006/customXml" ds:itemID="{011796EB-2D65-48D4-B225-EFF4A4FD586E}"/>
</file>

<file path=customXml/itemProps3.xml><?xml version="1.0" encoding="utf-8"?>
<ds:datastoreItem xmlns:ds="http://schemas.openxmlformats.org/officeDocument/2006/customXml" ds:itemID="{87D99019-338C-48F5-86F1-35C5D2B3B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CRAM-based</vt:lpstr>
      <vt:lpstr>'CRAM-based'!Print_Area</vt:lpstr>
    </vt:vector>
  </TitlesOfParts>
  <Company>US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Mitigation Ratio Setting checklist step3 BAMI</dc:title>
  <dc:creator>Daniel P. Swenson</dc:creator>
  <cp:keywords>mitigation ratio checklist_x000d_
compensatory mitigation_x000d_
regulatory</cp:keywords>
  <cp:lastModifiedBy>Administrator</cp:lastModifiedBy>
  <cp:lastPrinted>2012-05-11T20:34:39Z</cp:lastPrinted>
  <dcterms:created xsi:type="dcterms:W3CDTF">2009-09-28T16:52:50Z</dcterms:created>
  <dcterms:modified xsi:type="dcterms:W3CDTF">2012-11-30T16:43:45Z</dcterms:modified>
  <cp:contentType>QMS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0x010100F1045394DC4540D3B186153FF2D5B186001060F89EBCAC7C48873B0BCD3B5E7520</vt:lpwstr>
  </property>
  <property fmtid="{D5CDD505-2E9C-101B-9397-08002B2CF9AE}" pid="3" name="Primary Community of Practice">
    <vt:lpwstr>16</vt:lpwstr>
  </property>
  <property fmtid="{D5CDD505-2E9C-101B-9397-08002B2CF9AE}" pid="4" name="2nd Author">
    <vt:lpwstr>Cavanaugh, Thomas J SPD16054</vt:lpwstr>
  </property>
  <property fmtid="{D5CDD505-2E9C-101B-9397-08002B2CF9AE}" pid="5" name="ES Supplement ?">
    <vt:lpwstr>false</vt:lpwstr>
  </property>
  <property fmtid="{D5CDD505-2E9C-101B-9397-08002B2CF9AE}" pid="6" name="Description0">
    <vt:lpwstr>Mitigation ratio setting checklist_step3_CRAM-example</vt:lpwstr>
  </property>
  <property fmtid="{D5CDD505-2E9C-101B-9397-08002B2CF9AE}" pid="7" name="National Process Number">
    <vt:lpwstr>12</vt:lpwstr>
  </property>
  <property fmtid="{D5CDD505-2E9C-101B-9397-08002B2CF9AE}" pid="8" name="QMSLocation">
    <vt:lpwstr>9</vt:lpwstr>
  </property>
  <property fmtid="{D5CDD505-2E9C-101B-9397-08002B2CF9AE}" pid="9" name="Process Reviewd By">
    <vt:lpwstr/>
  </property>
  <property fmtid="{D5CDD505-2E9C-101B-9397-08002B2CF9AE}" pid="10" name="CPI Initiative In Progress-?">
    <vt:lpwstr>No</vt:lpwstr>
  </property>
  <property fmtid="{D5CDD505-2E9C-101B-9397-08002B2CF9AE}" pid="11" name="Advocate/Process Ownder">
    <vt:lpwstr>CESPD-PDS-O</vt:lpwstr>
  </property>
  <property fmtid="{D5CDD505-2E9C-101B-9397-08002B2CF9AE}" pid="12" name="Attachment-?">
    <vt:lpwstr>true</vt:lpwstr>
  </property>
  <property fmtid="{D5CDD505-2E9C-101B-9397-08002B2CF9AE}" pid="13" name="2nd Point of Contact">
    <vt:lpwstr>Eakle, Wade L SPD14660</vt:lpwstr>
  </property>
  <property fmtid="{D5CDD505-2E9C-101B-9397-08002B2CF9AE}" pid="14" name="LegacyProcessLink">
    <vt:lpwstr/>
  </property>
  <property fmtid="{D5CDD505-2E9C-101B-9397-08002B2CF9AE}" pid="15" name="CPI Project Owner">
    <vt:lpwstr/>
  </property>
  <property fmtid="{D5CDD505-2E9C-101B-9397-08002B2CF9AE}" pid="16" name="QMSOffice">
    <vt:lpwstr>95</vt:lpwstr>
  </property>
  <property fmtid="{D5CDD505-2E9C-101B-9397-08002B2CF9AE}" pid="17" name="CPI Army PowerSteering Link">
    <vt:lpwstr/>
  </property>
  <property fmtid="{D5CDD505-2E9C-101B-9397-08002B2CF9AE}" pid="18" name="QMS Status">
    <vt:lpwstr>Published</vt:lpwstr>
  </property>
  <property fmtid="{D5CDD505-2E9C-101B-9397-08002B2CF9AE}" pid="19" name="Key Process-?">
    <vt:lpwstr>false</vt:lpwstr>
  </property>
  <property fmtid="{D5CDD505-2E9C-101B-9397-08002B2CF9AE}" pid="20" name="Point of Contact">
    <vt:lpwstr>Cavanaugh, Thomas J SPD16054</vt:lpwstr>
  </property>
  <property fmtid="{D5CDD505-2E9C-101B-9397-08002B2CF9AE}" pid="21" name="Author0">
    <vt:lpwstr>Swenson, Daniel P SPL13553</vt:lpwstr>
  </property>
  <property fmtid="{D5CDD505-2E9C-101B-9397-08002B2CF9AE}" pid="22" name="Best Practice">
    <vt:lpwstr>false</vt:lpwstr>
  </property>
  <property fmtid="{D5CDD505-2E9C-101B-9397-08002B2CF9AE}" pid="23" name="CPI Project Owner0">
    <vt:lpwstr/>
  </property>
</Properties>
</file>